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strong.PEPPERDINE\Documents\Teaching\"/>
    </mc:Choice>
  </mc:AlternateContent>
  <bookViews>
    <workbookView xWindow="0" yWindow="0" windowWidth="28800" windowHeight="117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C59" i="1" s="1"/>
  <c r="C24" i="1" l="1"/>
  <c r="C48" i="1"/>
  <c r="C45" i="1"/>
  <c r="C57" i="1"/>
  <c r="C36" i="1"/>
  <c r="D55" i="1"/>
  <c r="C35" i="1"/>
  <c r="D47" i="1"/>
  <c r="C26" i="1"/>
  <c r="D39" i="1"/>
  <c r="C25" i="1"/>
  <c r="D31" i="1"/>
  <c r="C58" i="1"/>
  <c r="D23" i="1"/>
  <c r="C16" i="1"/>
  <c r="D18" i="1"/>
  <c r="D54" i="1"/>
  <c r="D46" i="1"/>
  <c r="D38" i="1"/>
  <c r="D30" i="1"/>
  <c r="D22" i="1"/>
  <c r="D45" i="1"/>
  <c r="D37" i="1"/>
  <c r="D29" i="1"/>
  <c r="C53" i="1"/>
  <c r="C43" i="1"/>
  <c r="C33" i="1"/>
  <c r="C21" i="1"/>
  <c r="D15" i="1"/>
  <c r="D52" i="1"/>
  <c r="D44" i="1"/>
  <c r="D36" i="1"/>
  <c r="D28" i="1"/>
  <c r="D20" i="1"/>
  <c r="C52" i="1"/>
  <c r="C42" i="1"/>
  <c r="C32" i="1"/>
  <c r="C20" i="1"/>
  <c r="D59" i="1"/>
  <c r="D51" i="1"/>
  <c r="D43" i="1"/>
  <c r="D35" i="1"/>
  <c r="D27" i="1"/>
  <c r="D19" i="1"/>
  <c r="C56" i="1"/>
  <c r="C44" i="1"/>
  <c r="C34" i="1"/>
  <c r="C51" i="1"/>
  <c r="C41" i="1"/>
  <c r="C29" i="1"/>
  <c r="C19" i="1"/>
  <c r="D58" i="1"/>
  <c r="D50" i="1"/>
  <c r="D42" i="1"/>
  <c r="D34" i="1"/>
  <c r="D26" i="1"/>
  <c r="C15" i="1"/>
  <c r="C50" i="1"/>
  <c r="C40" i="1"/>
  <c r="C28" i="1"/>
  <c r="C18" i="1"/>
  <c r="D57" i="1"/>
  <c r="D49" i="1"/>
  <c r="D41" i="1"/>
  <c r="D33" i="1"/>
  <c r="D25" i="1"/>
  <c r="D17" i="1"/>
  <c r="D53" i="1"/>
  <c r="D21" i="1"/>
  <c r="C49" i="1"/>
  <c r="C37" i="1"/>
  <c r="C27" i="1"/>
  <c r="C17" i="1"/>
  <c r="D56" i="1"/>
  <c r="D48" i="1"/>
  <c r="D40" i="1"/>
  <c r="D32" i="1"/>
  <c r="D24" i="1"/>
  <c r="D16" i="1"/>
  <c r="C55" i="1"/>
  <c r="C47" i="1"/>
  <c r="C39" i="1"/>
  <c r="C31" i="1"/>
  <c r="C23" i="1"/>
  <c r="C54" i="1"/>
  <c r="C46" i="1"/>
  <c r="C38" i="1"/>
  <c r="C30" i="1"/>
  <c r="C22" i="1"/>
  <c r="E15" i="1" l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1" i="1" s="1"/>
  <c r="G15" i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1" i="1" s="1"/>
  <c r="C60" i="1"/>
  <c r="E61" i="1" l="1"/>
</calcChain>
</file>

<file path=xl/sharedStrings.xml><?xml version="1.0" encoding="utf-8"?>
<sst xmlns="http://schemas.openxmlformats.org/spreadsheetml/2006/main" count="21" uniqueCount="21">
  <si>
    <t>Cost of TV</t>
  </si>
  <si>
    <t>Your age</t>
  </si>
  <si>
    <t>5 years</t>
  </si>
  <si>
    <t>10 years</t>
  </si>
  <si>
    <t>Rate of return</t>
  </si>
  <si>
    <t>Never</t>
  </si>
  <si>
    <t>Inflation</t>
  </si>
  <si>
    <t>Invest</t>
  </si>
  <si>
    <t>Buy a TV every five years or buy a TV every ten years and invest the extra $?</t>
  </si>
  <si>
    <t>Number of additional TVs you could now buy:</t>
  </si>
  <si>
    <t>Total</t>
  </si>
  <si>
    <t>You begin at age 20 already with a new TV.</t>
  </si>
  <si>
    <t>You invest a little more each year, dependent on rate of inflation.</t>
  </si>
  <si>
    <t>Cost of TV goes up a little more each year, dependent on rate of inflation.</t>
  </si>
  <si>
    <t>(Of course technology actually tends to get cheaper each year or at least not grow at the same rate as inflation.)</t>
  </si>
  <si>
    <t>or not always getting the newest and latest gadget but having a much more confortable retirement later?</t>
  </si>
  <si>
    <t>So which would you prefer:  more immediate satisfaction (more TVs, etc.) now,</t>
  </si>
  <si>
    <t>Initial cost of TV</t>
  </si>
  <si>
    <t>Initial annual investment:</t>
  </si>
  <si>
    <t>Money in account if buying a TV</t>
  </si>
  <si>
    <t>every 5 years or 10 years or never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</si>
</sst>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/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"/>
  <sheetViews>
    <sheetView tabSelected="1" zoomScale="160" zoomScaleNormal="160" workbookViewId="0">
      <selection activeCell="I13" sqref="I13"/>
    </sheetView>
  </sheetViews>
  <sheetFormatPr defaultRowHeight="15" x14ac:dyDescent="0.25"/>
  <cols>
    <col min="1" max="1" width="11.140625" customWidth="1"/>
    <col min="2" max="4" width="11.140625" style="2" customWidth="1"/>
    <col min="5" max="7" width="11.140625" customWidth="1"/>
  </cols>
  <sheetData>
    <row r="1" spans="2:7" x14ac:dyDescent="0.25">
      <c r="B1" s="19" t="s">
        <v>8</v>
      </c>
      <c r="C1" s="20"/>
      <c r="D1" s="20"/>
      <c r="E1" s="21"/>
      <c r="F1" s="21"/>
      <c r="G1" s="21"/>
    </row>
    <row r="2" spans="2:7" x14ac:dyDescent="0.25">
      <c r="B2" s="3" t="s">
        <v>11</v>
      </c>
    </row>
    <row r="3" spans="2:7" x14ac:dyDescent="0.25">
      <c r="B3" s="3" t="s">
        <v>12</v>
      </c>
    </row>
    <row r="4" spans="2:7" x14ac:dyDescent="0.25">
      <c r="B4" s="3" t="s">
        <v>13</v>
      </c>
    </row>
    <row r="5" spans="2:7" x14ac:dyDescent="0.25">
      <c r="B5" s="3" t="s">
        <v>14</v>
      </c>
    </row>
    <row r="7" spans="2:7" s="8" customFormat="1" ht="16.5" customHeight="1" x14ac:dyDescent="0.25">
      <c r="B7" s="9"/>
      <c r="C7" s="10" t="s">
        <v>18</v>
      </c>
      <c r="D7" s="11">
        <v>200</v>
      </c>
      <c r="E7" s="5"/>
    </row>
    <row r="8" spans="2:7" s="8" customFormat="1" ht="16.5" customHeight="1" x14ac:dyDescent="0.25">
      <c r="B8" s="12"/>
      <c r="C8" s="13" t="s">
        <v>17</v>
      </c>
      <c r="D8" s="14">
        <v>1000</v>
      </c>
      <c r="E8" s="5"/>
    </row>
    <row r="9" spans="2:7" s="8" customFormat="1" ht="16.5" customHeight="1" x14ac:dyDescent="0.25">
      <c r="C9" s="6" t="s">
        <v>4</v>
      </c>
      <c r="D9" s="5">
        <v>0.04</v>
      </c>
      <c r="E9" s="5"/>
    </row>
    <row r="10" spans="2:7" s="8" customFormat="1" ht="16.5" customHeight="1" x14ac:dyDescent="0.25">
      <c r="C10" s="6" t="s">
        <v>6</v>
      </c>
      <c r="D10" s="5">
        <v>0.04</v>
      </c>
      <c r="E10" s="5"/>
    </row>
    <row r="11" spans="2:7" x14ac:dyDescent="0.25">
      <c r="B11" s="1"/>
      <c r="F11" s="2" t="s">
        <v>19</v>
      </c>
    </row>
    <row r="12" spans="2:7" x14ac:dyDescent="0.25">
      <c r="B12" s="3"/>
      <c r="C12" s="3"/>
      <c r="D12" s="3"/>
      <c r="E12" s="16"/>
      <c r="F12" s="18" t="s">
        <v>20</v>
      </c>
      <c r="G12" s="17"/>
    </row>
    <row r="13" spans="2:7" s="5" customFormat="1" ht="21" customHeight="1" x14ac:dyDescent="0.25">
      <c r="B13" s="22" t="s">
        <v>1</v>
      </c>
      <c r="C13" s="23" t="s">
        <v>7</v>
      </c>
      <c r="D13" s="24" t="s">
        <v>0</v>
      </c>
      <c r="E13" s="22" t="s">
        <v>2</v>
      </c>
      <c r="F13" s="22" t="s">
        <v>3</v>
      </c>
      <c r="G13" s="22" t="s">
        <v>5</v>
      </c>
    </row>
    <row r="14" spans="2:7" x14ac:dyDescent="0.25">
      <c r="B14" s="25">
        <v>20</v>
      </c>
      <c r="C14" s="26">
        <f>$D$7*(1+$D$10)^(B14-20)</f>
        <v>200</v>
      </c>
      <c r="D14" s="26">
        <f>D8*(1+$D$10)^(B14-20)</f>
        <v>1000</v>
      </c>
      <c r="E14" s="26">
        <v>200</v>
      </c>
      <c r="F14" s="26">
        <v>200</v>
      </c>
      <c r="G14" s="26">
        <v>200</v>
      </c>
    </row>
    <row r="15" spans="2:7" x14ac:dyDescent="0.25">
      <c r="B15" s="25">
        <f>1+B14</f>
        <v>21</v>
      </c>
      <c r="C15" s="26">
        <f>$D$7*(1+$D$10)^(B15-20)</f>
        <v>208</v>
      </c>
      <c r="D15" s="26">
        <f>$D$8*(1+$D$10)^(B15-20)</f>
        <v>1040</v>
      </c>
      <c r="E15" s="26">
        <f>E14*(1+$D$9)+C15</f>
        <v>416</v>
      </c>
      <c r="F15" s="26">
        <f t="shared" ref="F15:F23" si="0">F14*(1+$D$9)+C15</f>
        <v>416</v>
      </c>
      <c r="G15" s="26">
        <f>G14*(1+$D$9)+C15</f>
        <v>416</v>
      </c>
    </row>
    <row r="16" spans="2:7" x14ac:dyDescent="0.25">
      <c r="B16" s="25">
        <f t="shared" ref="B16:B59" si="1">1+B15</f>
        <v>22</v>
      </c>
      <c r="C16" s="26">
        <f t="shared" ref="C16:C59" si="2">$D$7*(1+$D$10)^(B16-20)</f>
        <v>216.32000000000002</v>
      </c>
      <c r="D16" s="26">
        <f t="shared" ref="D16:D59" si="3">$D$8*(1+$D$10)^(B16-20)</f>
        <v>1081.6000000000001</v>
      </c>
      <c r="E16" s="26">
        <f>E15*(1+$D$9)+C16</f>
        <v>648.96</v>
      </c>
      <c r="F16" s="26">
        <f t="shared" si="0"/>
        <v>648.96</v>
      </c>
      <c r="G16" s="26">
        <f t="shared" ref="G16:G59" si="4">G15*(1+$D$9)+C16</f>
        <v>648.96</v>
      </c>
    </row>
    <row r="17" spans="2:8" x14ac:dyDescent="0.25">
      <c r="B17" s="25">
        <f t="shared" si="1"/>
        <v>23</v>
      </c>
      <c r="C17" s="26">
        <f t="shared" si="2"/>
        <v>224.97280000000001</v>
      </c>
      <c r="D17" s="26">
        <f t="shared" si="3"/>
        <v>1124.864</v>
      </c>
      <c r="E17" s="26">
        <f>E16*(1+$D$9)+C17</f>
        <v>899.89120000000003</v>
      </c>
      <c r="F17" s="26">
        <f t="shared" si="0"/>
        <v>899.89120000000003</v>
      </c>
      <c r="G17" s="26">
        <f t="shared" si="4"/>
        <v>899.89120000000003</v>
      </c>
    </row>
    <row r="18" spans="2:8" x14ac:dyDescent="0.25">
      <c r="B18" s="25">
        <f t="shared" si="1"/>
        <v>24</v>
      </c>
      <c r="C18" s="26">
        <f t="shared" si="2"/>
        <v>233.97171200000005</v>
      </c>
      <c r="D18" s="26">
        <f t="shared" si="3"/>
        <v>1169.8585600000001</v>
      </c>
      <c r="E18" s="26">
        <f>E17*(1+$D$9)+C18</f>
        <v>1169.8585600000001</v>
      </c>
      <c r="F18" s="26">
        <f t="shared" si="0"/>
        <v>1169.8585600000001</v>
      </c>
      <c r="G18" s="26">
        <f t="shared" si="4"/>
        <v>1169.8585600000001</v>
      </c>
      <c r="H18" s="15"/>
    </row>
    <row r="19" spans="2:8" x14ac:dyDescent="0.25">
      <c r="B19" s="25">
        <f t="shared" si="1"/>
        <v>25</v>
      </c>
      <c r="C19" s="26">
        <f t="shared" si="2"/>
        <v>243.33058048000007</v>
      </c>
      <c r="D19" s="26">
        <f t="shared" si="3"/>
        <v>1216.6529024000004</v>
      </c>
      <c r="E19" s="27">
        <f>E18*(1+$D$9)+C19-D19</f>
        <v>243.33058047999975</v>
      </c>
      <c r="F19" s="26">
        <f t="shared" si="0"/>
        <v>1459.9834828800001</v>
      </c>
      <c r="G19" s="26">
        <f t="shared" si="4"/>
        <v>1459.9834828800001</v>
      </c>
    </row>
    <row r="20" spans="2:8" x14ac:dyDescent="0.25">
      <c r="B20" s="25">
        <f t="shared" si="1"/>
        <v>26</v>
      </c>
      <c r="C20" s="26">
        <f t="shared" si="2"/>
        <v>253.06380369920007</v>
      </c>
      <c r="D20" s="26">
        <f t="shared" si="3"/>
        <v>1265.3190184960004</v>
      </c>
      <c r="E20" s="26">
        <f>E19*(1+$D$9)+C20</f>
        <v>506.12760739839985</v>
      </c>
      <c r="F20" s="26">
        <f t="shared" si="0"/>
        <v>1771.4466258944001</v>
      </c>
      <c r="G20" s="26">
        <f t="shared" si="4"/>
        <v>1771.4466258944001</v>
      </c>
    </row>
    <row r="21" spans="2:8" x14ac:dyDescent="0.25">
      <c r="B21" s="25">
        <f t="shared" si="1"/>
        <v>27</v>
      </c>
      <c r="C21" s="26">
        <f t="shared" si="2"/>
        <v>263.18635584716804</v>
      </c>
      <c r="D21" s="26">
        <f t="shared" si="3"/>
        <v>1315.9317792358402</v>
      </c>
      <c r="E21" s="26">
        <f>E20*(1+$D$9)+C21</f>
        <v>789.55906754150396</v>
      </c>
      <c r="F21" s="26">
        <f t="shared" si="0"/>
        <v>2105.4908467773444</v>
      </c>
      <c r="G21" s="26">
        <f t="shared" si="4"/>
        <v>2105.4908467773444</v>
      </c>
    </row>
    <row r="22" spans="2:8" x14ac:dyDescent="0.25">
      <c r="B22" s="25">
        <f t="shared" si="1"/>
        <v>28</v>
      </c>
      <c r="C22" s="26">
        <f t="shared" si="2"/>
        <v>273.71381008105482</v>
      </c>
      <c r="D22" s="26">
        <f t="shared" si="3"/>
        <v>1368.5690504052741</v>
      </c>
      <c r="E22" s="26">
        <f>E21*(1+$D$9)+C22</f>
        <v>1094.8552403242188</v>
      </c>
      <c r="F22" s="26">
        <f t="shared" si="0"/>
        <v>2463.4242907294929</v>
      </c>
      <c r="G22" s="26">
        <f t="shared" si="4"/>
        <v>2463.4242907294929</v>
      </c>
    </row>
    <row r="23" spans="2:8" x14ac:dyDescent="0.25">
      <c r="B23" s="25">
        <f t="shared" si="1"/>
        <v>29</v>
      </c>
      <c r="C23" s="26">
        <f t="shared" si="2"/>
        <v>284.66236248429703</v>
      </c>
      <c r="D23" s="26">
        <f t="shared" si="3"/>
        <v>1423.3118124214852</v>
      </c>
      <c r="E23" s="26">
        <f>E22*(1+$D$9)+C23</f>
        <v>1423.3118124214848</v>
      </c>
      <c r="F23" s="26">
        <f t="shared" si="0"/>
        <v>2846.6236248429695</v>
      </c>
      <c r="G23" s="26">
        <f t="shared" si="4"/>
        <v>2846.6236248429695</v>
      </c>
    </row>
    <row r="24" spans="2:8" x14ac:dyDescent="0.25">
      <c r="B24" s="25">
        <f t="shared" si="1"/>
        <v>30</v>
      </c>
      <c r="C24" s="26">
        <f t="shared" si="2"/>
        <v>296.04885698366894</v>
      </c>
      <c r="D24" s="26">
        <f t="shared" si="3"/>
        <v>1480.2442849183446</v>
      </c>
      <c r="E24" s="27">
        <f>E23*(1+$D$9)+C24-D24</f>
        <v>296.04885698366843</v>
      </c>
      <c r="F24" s="27">
        <f>F23*(1+$D$9)+C24-D24</f>
        <v>1776.2931419020126</v>
      </c>
      <c r="G24" s="26">
        <f t="shared" si="4"/>
        <v>3256.5374268203573</v>
      </c>
    </row>
    <row r="25" spans="2:8" x14ac:dyDescent="0.25">
      <c r="B25" s="25">
        <f t="shared" si="1"/>
        <v>31</v>
      </c>
      <c r="C25" s="26">
        <f t="shared" si="2"/>
        <v>307.89081126301568</v>
      </c>
      <c r="D25" s="26">
        <f t="shared" si="3"/>
        <v>1539.4540563150783</v>
      </c>
      <c r="E25" s="26">
        <f>E24*(1+$D$9)+C25</f>
        <v>615.78162252603079</v>
      </c>
      <c r="F25" s="26">
        <f t="shared" ref="F25:F33" si="5">F24*(1+$D$9)+C25</f>
        <v>2155.2356788411089</v>
      </c>
      <c r="G25" s="26">
        <f t="shared" si="4"/>
        <v>3694.6897351561875</v>
      </c>
    </row>
    <row r="26" spans="2:8" x14ac:dyDescent="0.25">
      <c r="B26" s="25">
        <f t="shared" si="1"/>
        <v>32</v>
      </c>
      <c r="C26" s="26">
        <f t="shared" si="2"/>
        <v>320.20644371353637</v>
      </c>
      <c r="D26" s="26">
        <f t="shared" si="3"/>
        <v>1601.0322185676816</v>
      </c>
      <c r="E26" s="26">
        <f>E25*(1+$D$9)+C26</f>
        <v>960.61933114060844</v>
      </c>
      <c r="F26" s="26">
        <f t="shared" si="5"/>
        <v>2561.6515497082896</v>
      </c>
      <c r="G26" s="26">
        <f t="shared" si="4"/>
        <v>4162.6837682759715</v>
      </c>
    </row>
    <row r="27" spans="2:8" x14ac:dyDescent="0.25">
      <c r="B27" s="25">
        <f t="shared" si="1"/>
        <v>33</v>
      </c>
      <c r="C27" s="26">
        <f t="shared" si="2"/>
        <v>333.01470146207782</v>
      </c>
      <c r="D27" s="26">
        <f t="shared" si="3"/>
        <v>1665.073507310389</v>
      </c>
      <c r="E27" s="26">
        <f>E26*(1+$D$9)+C27</f>
        <v>1332.0588058483106</v>
      </c>
      <c r="F27" s="26">
        <f t="shared" si="5"/>
        <v>2997.1323131586992</v>
      </c>
      <c r="G27" s="26">
        <f t="shared" si="4"/>
        <v>4662.2058204690884</v>
      </c>
    </row>
    <row r="28" spans="2:8" x14ac:dyDescent="0.25">
      <c r="B28" s="25">
        <f t="shared" si="1"/>
        <v>34</v>
      </c>
      <c r="C28" s="26">
        <f t="shared" si="2"/>
        <v>346.33528952056093</v>
      </c>
      <c r="D28" s="26">
        <f t="shared" si="3"/>
        <v>1731.6764476028045</v>
      </c>
      <c r="E28" s="26">
        <f>E27*(1+$D$9)+C28</f>
        <v>1731.676447602804</v>
      </c>
      <c r="F28" s="26">
        <f t="shared" si="5"/>
        <v>3463.3528952056081</v>
      </c>
      <c r="G28" s="26">
        <f t="shared" si="4"/>
        <v>5195.0293428084133</v>
      </c>
    </row>
    <row r="29" spans="2:8" x14ac:dyDescent="0.25">
      <c r="B29" s="25">
        <f t="shared" si="1"/>
        <v>35</v>
      </c>
      <c r="C29" s="26">
        <f t="shared" si="2"/>
        <v>360.18870110138334</v>
      </c>
      <c r="D29" s="26">
        <f t="shared" si="3"/>
        <v>1800.9435055069168</v>
      </c>
      <c r="E29" s="27">
        <f>E28*(1+$D$9)+C29-D29</f>
        <v>360.188701101383</v>
      </c>
      <c r="F29" s="26">
        <f t="shared" si="5"/>
        <v>3962.075712115216</v>
      </c>
      <c r="G29" s="26">
        <f t="shared" si="4"/>
        <v>5763.0192176221335</v>
      </c>
    </row>
    <row r="30" spans="2:8" x14ac:dyDescent="0.25">
      <c r="B30" s="25">
        <f t="shared" si="1"/>
        <v>36</v>
      </c>
      <c r="C30" s="26">
        <f t="shared" si="2"/>
        <v>374.59624914543872</v>
      </c>
      <c r="D30" s="26">
        <f t="shared" si="3"/>
        <v>1872.9812457271937</v>
      </c>
      <c r="E30" s="26">
        <f>E29*(1+$D$9)+C30</f>
        <v>749.19249829087698</v>
      </c>
      <c r="F30" s="26">
        <f t="shared" si="5"/>
        <v>4495.1549897452633</v>
      </c>
      <c r="G30" s="26">
        <f t="shared" si="4"/>
        <v>6368.1362354724579</v>
      </c>
    </row>
    <row r="31" spans="2:8" x14ac:dyDescent="0.25">
      <c r="B31" s="25">
        <f t="shared" si="1"/>
        <v>37</v>
      </c>
      <c r="C31" s="26">
        <f t="shared" si="2"/>
        <v>389.58009911125629</v>
      </c>
      <c r="D31" s="26">
        <f t="shared" si="3"/>
        <v>1947.9004955562816</v>
      </c>
      <c r="E31" s="26">
        <f>E30*(1+$D$9)+C31</f>
        <v>1168.7402973337685</v>
      </c>
      <c r="F31" s="26">
        <f t="shared" si="5"/>
        <v>5064.5412884463303</v>
      </c>
      <c r="G31" s="26">
        <f t="shared" si="4"/>
        <v>7012.4417840026126</v>
      </c>
    </row>
    <row r="32" spans="2:8" x14ac:dyDescent="0.25">
      <c r="B32" s="25">
        <f t="shared" si="1"/>
        <v>38</v>
      </c>
      <c r="C32" s="26">
        <f t="shared" si="2"/>
        <v>405.16330307570661</v>
      </c>
      <c r="D32" s="26">
        <f t="shared" si="3"/>
        <v>2025.816515378533</v>
      </c>
      <c r="E32" s="26">
        <f>E31*(1+$D$9)+C32</f>
        <v>1620.6532123028258</v>
      </c>
      <c r="F32" s="26">
        <f t="shared" si="5"/>
        <v>5672.2862430598907</v>
      </c>
      <c r="G32" s="26">
        <f t="shared" si="4"/>
        <v>7698.1027584384237</v>
      </c>
    </row>
    <row r="33" spans="2:7" x14ac:dyDescent="0.25">
      <c r="B33" s="25">
        <f t="shared" si="1"/>
        <v>39</v>
      </c>
      <c r="C33" s="26">
        <f t="shared" si="2"/>
        <v>421.36983519873485</v>
      </c>
      <c r="D33" s="26">
        <f t="shared" si="3"/>
        <v>2106.8491759936742</v>
      </c>
      <c r="E33" s="26">
        <f>E32*(1+$D$9)+C33</f>
        <v>2106.8491759936737</v>
      </c>
      <c r="F33" s="26">
        <f t="shared" si="5"/>
        <v>6320.5475279810216</v>
      </c>
      <c r="G33" s="26">
        <f t="shared" si="4"/>
        <v>8427.3967039746949</v>
      </c>
    </row>
    <row r="34" spans="2:7" x14ac:dyDescent="0.25">
      <c r="B34" s="25">
        <f t="shared" si="1"/>
        <v>40</v>
      </c>
      <c r="C34" s="26">
        <f t="shared" si="2"/>
        <v>438.22462860668423</v>
      </c>
      <c r="D34" s="26">
        <f t="shared" si="3"/>
        <v>2191.1231430334215</v>
      </c>
      <c r="E34" s="27">
        <f>E33*(1+$D$9)+C34-D34</f>
        <v>438.22462860668338</v>
      </c>
      <c r="F34" s="27">
        <f>F33*(1+$D$9)+C34-D34</f>
        <v>4820.4709146735258</v>
      </c>
      <c r="G34" s="26">
        <f t="shared" si="4"/>
        <v>9202.717200740366</v>
      </c>
    </row>
    <row r="35" spans="2:7" x14ac:dyDescent="0.25">
      <c r="B35" s="25">
        <f t="shared" si="1"/>
        <v>41</v>
      </c>
      <c r="C35" s="26">
        <f t="shared" si="2"/>
        <v>455.75361375095173</v>
      </c>
      <c r="D35" s="26">
        <f t="shared" si="3"/>
        <v>2278.7680687547586</v>
      </c>
      <c r="E35" s="26">
        <f>E34*(1+$D$9)+C35</f>
        <v>911.50722750190243</v>
      </c>
      <c r="F35" s="26">
        <f>F34*(1+$D$9)+C35</f>
        <v>5469.0433650114182</v>
      </c>
      <c r="G35" s="26">
        <f t="shared" si="4"/>
        <v>10026.579502520934</v>
      </c>
    </row>
    <row r="36" spans="2:7" x14ac:dyDescent="0.25">
      <c r="B36" s="25">
        <f t="shared" si="1"/>
        <v>42</v>
      </c>
      <c r="C36" s="26">
        <f t="shared" si="2"/>
        <v>473.98375830098979</v>
      </c>
      <c r="D36" s="26">
        <f t="shared" si="3"/>
        <v>2369.9187915049488</v>
      </c>
      <c r="E36" s="26">
        <f>E35*(1+$D$9)+C36</f>
        <v>1421.9512749029684</v>
      </c>
      <c r="F36" s="26">
        <f t="shared" ref="F36:F43" si="6">F35*(1+$D$9)+C36</f>
        <v>6161.7888579128648</v>
      </c>
      <c r="G36" s="26">
        <f t="shared" si="4"/>
        <v>10901.626440922762</v>
      </c>
    </row>
    <row r="37" spans="2:7" x14ac:dyDescent="0.25">
      <c r="B37" s="25">
        <f t="shared" si="1"/>
        <v>43</v>
      </c>
      <c r="C37" s="26">
        <f t="shared" si="2"/>
        <v>492.94310863302934</v>
      </c>
      <c r="D37" s="26">
        <f t="shared" si="3"/>
        <v>2464.7155431651468</v>
      </c>
      <c r="E37" s="26">
        <f>E36*(1+$D$9)+C37</f>
        <v>1971.7724345321167</v>
      </c>
      <c r="F37" s="26">
        <f t="shared" si="6"/>
        <v>6901.2035208624093</v>
      </c>
      <c r="G37" s="26">
        <f t="shared" si="4"/>
        <v>11830.634607192704</v>
      </c>
    </row>
    <row r="38" spans="2:7" x14ac:dyDescent="0.25">
      <c r="B38" s="25">
        <f t="shared" si="1"/>
        <v>44</v>
      </c>
      <c r="C38" s="26">
        <f t="shared" si="2"/>
        <v>512.66083297835053</v>
      </c>
      <c r="D38" s="26">
        <f t="shared" si="3"/>
        <v>2563.3041648917529</v>
      </c>
      <c r="E38" s="26">
        <f>E37*(1+$D$9)+C38</f>
        <v>2563.3041648917515</v>
      </c>
      <c r="F38" s="26">
        <f t="shared" si="6"/>
        <v>7689.9124946752563</v>
      </c>
      <c r="G38" s="26">
        <f t="shared" si="4"/>
        <v>12816.520824458763</v>
      </c>
    </row>
    <row r="39" spans="2:7" x14ac:dyDescent="0.25">
      <c r="B39" s="25">
        <f t="shared" si="1"/>
        <v>45</v>
      </c>
      <c r="C39" s="26">
        <f t="shared" si="2"/>
        <v>533.16726629748473</v>
      </c>
      <c r="D39" s="26">
        <f t="shared" si="3"/>
        <v>2665.8363314874232</v>
      </c>
      <c r="E39" s="27">
        <f>E38*(1+$D$9)+C39-D39</f>
        <v>533.16726629748337</v>
      </c>
      <c r="F39" s="26">
        <f t="shared" si="6"/>
        <v>8530.676260759752</v>
      </c>
      <c r="G39" s="26">
        <f t="shared" si="4"/>
        <v>13862.348923734598</v>
      </c>
    </row>
    <row r="40" spans="2:7" x14ac:dyDescent="0.25">
      <c r="B40" s="25">
        <f t="shared" si="1"/>
        <v>46</v>
      </c>
      <c r="C40" s="26">
        <f t="shared" si="2"/>
        <v>554.49395694938403</v>
      </c>
      <c r="D40" s="26">
        <f t="shared" si="3"/>
        <v>2772.4697847469201</v>
      </c>
      <c r="E40" s="26">
        <f>E39*(1+$D$9)+C40</f>
        <v>1108.9879138987667</v>
      </c>
      <c r="F40" s="26">
        <f t="shared" si="6"/>
        <v>9426.3972681395262</v>
      </c>
      <c r="G40" s="26">
        <f t="shared" si="4"/>
        <v>14971.336837633366</v>
      </c>
    </row>
    <row r="41" spans="2:7" x14ac:dyDescent="0.25">
      <c r="B41" s="25">
        <f t="shared" si="1"/>
        <v>47</v>
      </c>
      <c r="C41" s="26">
        <f t="shared" si="2"/>
        <v>576.67371522735937</v>
      </c>
      <c r="D41" s="26">
        <f t="shared" si="3"/>
        <v>2883.3685761367969</v>
      </c>
      <c r="E41" s="26">
        <f>E40*(1+$D$9)+C41</f>
        <v>1730.0211456820766</v>
      </c>
      <c r="F41" s="26">
        <f t="shared" si="6"/>
        <v>10380.126874092468</v>
      </c>
      <c r="G41" s="26">
        <f t="shared" si="4"/>
        <v>16146.86402636606</v>
      </c>
    </row>
    <row r="42" spans="2:7" x14ac:dyDescent="0.25">
      <c r="B42" s="25">
        <f t="shared" si="1"/>
        <v>48</v>
      </c>
      <c r="C42" s="26">
        <f t="shared" si="2"/>
        <v>599.7406638364539</v>
      </c>
      <c r="D42" s="26">
        <f t="shared" si="3"/>
        <v>2998.7033191822693</v>
      </c>
      <c r="E42" s="26">
        <f>E41*(1+$D$9)+C42</f>
        <v>2398.9626553458138</v>
      </c>
      <c r="F42" s="26">
        <f t="shared" si="6"/>
        <v>11395.07261289262</v>
      </c>
      <c r="G42" s="26">
        <f t="shared" si="4"/>
        <v>17392.479251257158</v>
      </c>
    </row>
    <row r="43" spans="2:7" x14ac:dyDescent="0.25">
      <c r="B43" s="25">
        <f t="shared" si="1"/>
        <v>49</v>
      </c>
      <c r="C43" s="26">
        <f t="shared" si="2"/>
        <v>623.73029038991206</v>
      </c>
      <c r="D43" s="26">
        <f t="shared" si="3"/>
        <v>3118.6514519495604</v>
      </c>
      <c r="E43" s="26">
        <f>E42*(1+$D$9)+C43</f>
        <v>3118.6514519495586</v>
      </c>
      <c r="F43" s="26">
        <f t="shared" si="6"/>
        <v>12474.605807798238</v>
      </c>
      <c r="G43" s="26">
        <f t="shared" si="4"/>
        <v>18711.908711697357</v>
      </c>
    </row>
    <row r="44" spans="2:7" x14ac:dyDescent="0.25">
      <c r="B44" s="25">
        <f t="shared" si="1"/>
        <v>50</v>
      </c>
      <c r="C44" s="26">
        <f t="shared" si="2"/>
        <v>648.67950200550843</v>
      </c>
      <c r="D44" s="26">
        <f t="shared" si="3"/>
        <v>3243.3975100275425</v>
      </c>
      <c r="E44" s="27">
        <f>E43*(1+$D$9)+C44-D44</f>
        <v>648.67950200550695</v>
      </c>
      <c r="F44" s="27">
        <f>F43*(1+$D$9)+C44-D44</f>
        <v>10378.872032088135</v>
      </c>
      <c r="G44" s="26">
        <f t="shared" si="4"/>
        <v>20109.064562170759</v>
      </c>
    </row>
    <row r="45" spans="2:7" x14ac:dyDescent="0.25">
      <c r="B45" s="25">
        <f t="shared" si="1"/>
        <v>51</v>
      </c>
      <c r="C45" s="26">
        <f t="shared" si="2"/>
        <v>674.62668208572882</v>
      </c>
      <c r="D45" s="26">
        <f t="shared" si="3"/>
        <v>3373.1334104286443</v>
      </c>
      <c r="E45" s="26">
        <f>E44*(1+$D$9)+C45</f>
        <v>1349.253364171456</v>
      </c>
      <c r="F45" s="26">
        <f>F44*(1+$D$9)+C45</f>
        <v>11468.65359545739</v>
      </c>
      <c r="G45" s="26">
        <f t="shared" si="4"/>
        <v>21588.053826743318</v>
      </c>
    </row>
    <row r="46" spans="2:7" x14ac:dyDescent="0.25">
      <c r="B46" s="25">
        <f t="shared" si="1"/>
        <v>52</v>
      </c>
      <c r="C46" s="26">
        <f t="shared" si="2"/>
        <v>701.61174936915802</v>
      </c>
      <c r="D46" s="26">
        <f t="shared" si="3"/>
        <v>3508.0587468457902</v>
      </c>
      <c r="E46" s="26">
        <f>E45*(1+$D$9)+C46</f>
        <v>2104.8352481074721</v>
      </c>
      <c r="F46" s="26">
        <f t="shared" ref="F46:F59" si="7">F45*(1+$D$9)+C46</f>
        <v>12629.011488644845</v>
      </c>
      <c r="G46" s="26">
        <f t="shared" si="4"/>
        <v>23153.187729182209</v>
      </c>
    </row>
    <row r="47" spans="2:7" x14ac:dyDescent="0.25">
      <c r="B47" s="25">
        <f t="shared" si="1"/>
        <v>53</v>
      </c>
      <c r="C47" s="26">
        <f t="shared" si="2"/>
        <v>729.67621934392434</v>
      </c>
      <c r="D47" s="26">
        <f t="shared" si="3"/>
        <v>3648.3810967196218</v>
      </c>
      <c r="E47" s="26">
        <f>E46*(1+$D$9)+C47</f>
        <v>2918.7048773756956</v>
      </c>
      <c r="F47" s="26">
        <f t="shared" si="7"/>
        <v>13863.848167534563</v>
      </c>
      <c r="G47" s="26">
        <f t="shared" si="4"/>
        <v>24808.991457693424</v>
      </c>
    </row>
    <row r="48" spans="2:7" x14ac:dyDescent="0.25">
      <c r="B48" s="25">
        <f t="shared" si="1"/>
        <v>54</v>
      </c>
      <c r="C48" s="26">
        <f t="shared" si="2"/>
        <v>758.8632681176814</v>
      </c>
      <c r="D48" s="26">
        <f t="shared" si="3"/>
        <v>3794.316340588407</v>
      </c>
      <c r="E48" s="26">
        <f>E47*(1+$D$9)+C48</f>
        <v>3794.3163405884047</v>
      </c>
      <c r="F48" s="26">
        <f t="shared" si="7"/>
        <v>15177.265362353628</v>
      </c>
      <c r="G48" s="26">
        <f t="shared" si="4"/>
        <v>26560.214384118844</v>
      </c>
    </row>
    <row r="49" spans="2:7" x14ac:dyDescent="0.25">
      <c r="B49" s="25">
        <f t="shared" si="1"/>
        <v>55</v>
      </c>
      <c r="C49" s="26">
        <f t="shared" si="2"/>
        <v>789.21779884238867</v>
      </c>
      <c r="D49" s="26">
        <f t="shared" si="3"/>
        <v>3946.0889942119434</v>
      </c>
      <c r="E49" s="27">
        <f>E48*(1+$D$9)+C49-D49</f>
        <v>789.21779884238595</v>
      </c>
      <c r="F49" s="26">
        <f t="shared" si="7"/>
        <v>16573.573775690162</v>
      </c>
      <c r="G49" s="26">
        <f t="shared" si="4"/>
        <v>28411.84075832599</v>
      </c>
    </row>
    <row r="50" spans="2:7" x14ac:dyDescent="0.25">
      <c r="B50" s="25">
        <f t="shared" si="1"/>
        <v>56</v>
      </c>
      <c r="C50" s="26">
        <f t="shared" si="2"/>
        <v>820.78651079608426</v>
      </c>
      <c r="D50" s="26">
        <f t="shared" si="3"/>
        <v>4103.9325539804213</v>
      </c>
      <c r="E50" s="26">
        <f>E49*(1+$D$9)+C50</f>
        <v>1641.5730215921658</v>
      </c>
      <c r="F50" s="26">
        <f t="shared" si="7"/>
        <v>18057.30323751385</v>
      </c>
      <c r="G50" s="26">
        <f t="shared" si="4"/>
        <v>30369.100899455116</v>
      </c>
    </row>
    <row r="51" spans="2:7" x14ac:dyDescent="0.25">
      <c r="B51" s="25">
        <f t="shared" si="1"/>
        <v>57</v>
      </c>
      <c r="C51" s="26">
        <f t="shared" si="2"/>
        <v>853.6179712279278</v>
      </c>
      <c r="D51" s="26">
        <f t="shared" si="3"/>
        <v>4268.0898561396389</v>
      </c>
      <c r="E51" s="26">
        <f>E50*(1+$D$9)+C51</f>
        <v>2560.8539136837803</v>
      </c>
      <c r="F51" s="26">
        <f t="shared" si="7"/>
        <v>19633.213338242331</v>
      </c>
      <c r="G51" s="26">
        <f t="shared" si="4"/>
        <v>32437.482906661247</v>
      </c>
    </row>
    <row r="52" spans="2:7" x14ac:dyDescent="0.25">
      <c r="B52" s="25">
        <f t="shared" si="1"/>
        <v>58</v>
      </c>
      <c r="C52" s="26">
        <f t="shared" si="2"/>
        <v>887.76269007704479</v>
      </c>
      <c r="D52" s="26">
        <f t="shared" si="3"/>
        <v>4438.8134503852243</v>
      </c>
      <c r="E52" s="26">
        <f>E51*(1+$D$9)+C52</f>
        <v>3551.0507603081765</v>
      </c>
      <c r="F52" s="26">
        <f t="shared" si="7"/>
        <v>21306.304561849069</v>
      </c>
      <c r="G52" s="26">
        <f t="shared" si="4"/>
        <v>34622.744913004746</v>
      </c>
    </row>
    <row r="53" spans="2:7" x14ac:dyDescent="0.25">
      <c r="B53" s="25">
        <f t="shared" si="1"/>
        <v>59</v>
      </c>
      <c r="C53" s="26">
        <f t="shared" si="2"/>
        <v>923.27319768012649</v>
      </c>
      <c r="D53" s="26">
        <f t="shared" si="3"/>
        <v>4616.3659884006329</v>
      </c>
      <c r="E53" s="26">
        <f>E52*(1+$D$9)+C53</f>
        <v>4616.3659884006302</v>
      </c>
      <c r="F53" s="26">
        <f t="shared" si="7"/>
        <v>23081.829942003158</v>
      </c>
      <c r="G53" s="26">
        <f t="shared" si="4"/>
        <v>36930.92790720507</v>
      </c>
    </row>
    <row r="54" spans="2:7" x14ac:dyDescent="0.25">
      <c r="B54" s="25">
        <f t="shared" si="1"/>
        <v>60</v>
      </c>
      <c r="C54" s="26">
        <f t="shared" si="2"/>
        <v>960.20412558733187</v>
      </c>
      <c r="D54" s="26">
        <f t="shared" si="3"/>
        <v>4801.0206279366594</v>
      </c>
      <c r="E54" s="27">
        <f>E53*(1+$D$9)+C54-D54</f>
        <v>960.20412558732824</v>
      </c>
      <c r="F54" s="27">
        <f>F53*(1+$D$9)+C54-D54</f>
        <v>20164.286637333957</v>
      </c>
      <c r="G54" s="26">
        <f t="shared" si="4"/>
        <v>39368.369149080609</v>
      </c>
    </row>
    <row r="55" spans="2:7" x14ac:dyDescent="0.25">
      <c r="B55" s="25">
        <f t="shared" si="1"/>
        <v>61</v>
      </c>
      <c r="C55" s="26">
        <f t="shared" si="2"/>
        <v>998.6122906108252</v>
      </c>
      <c r="D55" s="26">
        <f t="shared" si="3"/>
        <v>4993.0614530541261</v>
      </c>
      <c r="E55" s="26">
        <f>E54*(1+$D$9)+C55</f>
        <v>1997.2245812216465</v>
      </c>
      <c r="F55" s="26">
        <f>F54*(1+$D$9)+C55</f>
        <v>21969.47039343814</v>
      </c>
      <c r="G55" s="26">
        <f t="shared" si="4"/>
        <v>41941.716205654666</v>
      </c>
    </row>
    <row r="56" spans="2:7" x14ac:dyDescent="0.25">
      <c r="B56" s="25">
        <f t="shared" si="1"/>
        <v>62</v>
      </c>
      <c r="C56" s="26">
        <f t="shared" si="2"/>
        <v>1038.556782235258</v>
      </c>
      <c r="D56" s="26">
        <f t="shared" si="3"/>
        <v>5192.7839111762905</v>
      </c>
      <c r="E56" s="26">
        <f>E55*(1+$D$9)+C56</f>
        <v>3115.6703467057705</v>
      </c>
      <c r="F56" s="26">
        <f t="shared" si="7"/>
        <v>23886.805991410922</v>
      </c>
      <c r="G56" s="26">
        <f t="shared" si="4"/>
        <v>44657.941636116113</v>
      </c>
    </row>
    <row r="57" spans="2:7" x14ac:dyDescent="0.25">
      <c r="B57" s="25">
        <f t="shared" si="1"/>
        <v>63</v>
      </c>
      <c r="C57" s="26">
        <f t="shared" si="2"/>
        <v>1080.0990535246685</v>
      </c>
      <c r="D57" s="26">
        <f t="shared" si="3"/>
        <v>5400.4952676233424</v>
      </c>
      <c r="E57" s="26">
        <f>E56*(1+$D$9)+C57</f>
        <v>4320.3962140986696</v>
      </c>
      <c r="F57" s="26">
        <f t="shared" si="7"/>
        <v>25922.377284592028</v>
      </c>
      <c r="G57" s="26">
        <f t="shared" si="4"/>
        <v>47524.358355085424</v>
      </c>
    </row>
    <row r="58" spans="2:7" x14ac:dyDescent="0.25">
      <c r="B58" s="25">
        <f t="shared" si="1"/>
        <v>64</v>
      </c>
      <c r="C58" s="26">
        <f t="shared" si="2"/>
        <v>1123.3030156656555</v>
      </c>
      <c r="D58" s="26">
        <f t="shared" si="3"/>
        <v>5616.515078328277</v>
      </c>
      <c r="E58" s="26">
        <f>E57*(1+$D$9)+C58</f>
        <v>5616.5150783282716</v>
      </c>
      <c r="F58" s="26">
        <f t="shared" si="7"/>
        <v>28082.575391641367</v>
      </c>
      <c r="G58" s="26">
        <f t="shared" si="4"/>
        <v>50548.635704954497</v>
      </c>
    </row>
    <row r="59" spans="2:7" x14ac:dyDescent="0.25">
      <c r="B59" s="25">
        <f t="shared" si="1"/>
        <v>65</v>
      </c>
      <c r="C59" s="26">
        <f t="shared" si="2"/>
        <v>1168.2351362922816</v>
      </c>
      <c r="D59" s="26">
        <f t="shared" si="3"/>
        <v>5841.1756814614082</v>
      </c>
      <c r="E59" s="27">
        <f>E58*(1+$D$9)+C59-D59</f>
        <v>1168.2351362922764</v>
      </c>
      <c r="F59" s="26">
        <f t="shared" si="7"/>
        <v>30374.113543599306</v>
      </c>
      <c r="G59" s="26">
        <f t="shared" si="4"/>
        <v>53738.816269444957</v>
      </c>
    </row>
    <row r="60" spans="2:7" x14ac:dyDescent="0.25">
      <c r="B60" s="2" t="s">
        <v>10</v>
      </c>
      <c r="C60" s="4">
        <f>SUM(C14:C59)</f>
        <v>25374.113543599291</v>
      </c>
      <c r="D60" s="4"/>
      <c r="E60" s="4"/>
      <c r="F60" s="4"/>
      <c r="G60" s="4"/>
    </row>
    <row r="61" spans="2:7" s="8" customFormat="1" ht="22.5" customHeight="1" x14ac:dyDescent="0.25">
      <c r="B61" s="5"/>
      <c r="C61" s="5"/>
      <c r="D61" s="6" t="s">
        <v>9</v>
      </c>
      <c r="E61" s="7">
        <f>E59/D59</f>
        <v>0.1999999999999991</v>
      </c>
      <c r="F61" s="7">
        <f>F59/D59</f>
        <v>5.1999999999999975</v>
      </c>
      <c r="G61" s="7">
        <f>G59/D59</f>
        <v>9.2000000000000011</v>
      </c>
    </row>
    <row r="62" spans="2:7" x14ac:dyDescent="0.25">
      <c r="E62" s="4"/>
    </row>
    <row r="63" spans="2:7" x14ac:dyDescent="0.25">
      <c r="B63" s="3" t="s">
        <v>16</v>
      </c>
      <c r="E63" s="4"/>
    </row>
    <row r="64" spans="2:7" x14ac:dyDescent="0.25">
      <c r="B64" s="3" t="s">
        <v>15</v>
      </c>
      <c r="E64" s="4"/>
    </row>
    <row r="65" spans="5:5" x14ac:dyDescent="0.25">
      <c r="E6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Strong</dc:creator>
  <cp:lastModifiedBy>Strong, David</cp:lastModifiedBy>
  <dcterms:created xsi:type="dcterms:W3CDTF">2021-12-27T01:22:44Z</dcterms:created>
  <dcterms:modified xsi:type="dcterms:W3CDTF">2022-09-26T15:16:38Z</dcterms:modified>
</cp:coreProperties>
</file>